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5" r:id="rId1"/>
  </sheets>
  <calcPr calcId="125725"/>
</workbook>
</file>

<file path=xl/calcChain.xml><?xml version="1.0" encoding="utf-8"?>
<calcChain xmlns="http://schemas.openxmlformats.org/spreadsheetml/2006/main">
  <c r="P29" i="5"/>
  <c r="O29"/>
  <c r="N29"/>
  <c r="N7"/>
  <c r="N9"/>
  <c r="N11"/>
  <c r="N13"/>
  <c r="N15"/>
  <c r="N16"/>
  <c r="N17"/>
  <c r="N18"/>
  <c r="N19"/>
  <c r="N20"/>
  <c r="N21"/>
  <c r="N22"/>
  <c r="N23"/>
  <c r="N24"/>
  <c r="N25"/>
  <c r="N26"/>
  <c r="N28"/>
  <c r="N6"/>
  <c r="L7"/>
  <c r="M7" s="1"/>
  <c r="P7" s="1"/>
  <c r="L8"/>
  <c r="M8" s="1"/>
  <c r="L9"/>
  <c r="M9" s="1"/>
  <c r="P9" s="1"/>
  <c r="L10"/>
  <c r="L11"/>
  <c r="M11" s="1"/>
  <c r="L12"/>
  <c r="M12" s="1"/>
  <c r="L13"/>
  <c r="M13" s="1"/>
  <c r="P13" s="1"/>
  <c r="L14"/>
  <c r="M14" s="1"/>
  <c r="P14" s="1"/>
  <c r="L15"/>
  <c r="M15" s="1"/>
  <c r="P15" s="1"/>
  <c r="L16"/>
  <c r="O16" s="1"/>
  <c r="L17"/>
  <c r="M17" s="1"/>
  <c r="P17" s="1"/>
  <c r="L18"/>
  <c r="O18" s="1"/>
  <c r="L19"/>
  <c r="O19" s="1"/>
  <c r="L20"/>
  <c r="O20" s="1"/>
  <c r="L21"/>
  <c r="O21" s="1"/>
  <c r="L22"/>
  <c r="O22" s="1"/>
  <c r="L23"/>
  <c r="O23" s="1"/>
  <c r="L24"/>
  <c r="O24" s="1"/>
  <c r="L25"/>
  <c r="O25" s="1"/>
  <c r="L26"/>
  <c r="O26" s="1"/>
  <c r="L27"/>
  <c r="M27" s="1"/>
  <c r="L28"/>
  <c r="O28" s="1"/>
  <c r="L6"/>
  <c r="M6" s="1"/>
  <c r="P6" s="1"/>
  <c r="N8"/>
  <c r="N10"/>
  <c r="N12"/>
  <c r="N27"/>
  <c r="O10" l="1"/>
  <c r="M16"/>
  <c r="P16" s="1"/>
  <c r="O7"/>
  <c r="O11"/>
  <c r="O15"/>
  <c r="P11"/>
  <c r="P27"/>
  <c r="M10"/>
  <c r="P10" s="1"/>
  <c r="O12"/>
  <c r="O8"/>
  <c r="N14"/>
  <c r="O6"/>
  <c r="O13"/>
  <c r="O9"/>
  <c r="P12"/>
  <c r="P8"/>
  <c r="O14"/>
  <c r="M18"/>
  <c r="P18" s="1"/>
  <c r="M21"/>
  <c r="P21" s="1"/>
  <c r="O27"/>
  <c r="M23"/>
  <c r="P23" s="1"/>
  <c r="M25"/>
  <c r="P25" s="1"/>
  <c r="M26"/>
  <c r="P26" s="1"/>
  <c r="M22"/>
  <c r="P22" s="1"/>
  <c r="M28"/>
  <c r="P28" s="1"/>
  <c r="M24"/>
  <c r="P24" s="1"/>
  <c r="M20"/>
  <c r="P20" s="1"/>
  <c r="M19"/>
  <c r="P19" s="1"/>
  <c r="O17"/>
</calcChain>
</file>

<file path=xl/sharedStrings.xml><?xml version="1.0" encoding="utf-8"?>
<sst xmlns="http://schemas.openxmlformats.org/spreadsheetml/2006/main" count="112" uniqueCount="70">
  <si>
    <t>lp.</t>
  </si>
  <si>
    <t>Nazwa asortymentu</t>
  </si>
  <si>
    <t>Grupa / Kategoria wg Wspólnego Słownika Zamówień (CPV)</t>
  </si>
  <si>
    <t>j.m</t>
  </si>
  <si>
    <t>ilość w op.</t>
  </si>
  <si>
    <t>rozmiar</t>
  </si>
  <si>
    <t>op</t>
  </si>
  <si>
    <t>szt</t>
  </si>
  <si>
    <t>33141110-4</t>
  </si>
  <si>
    <t xml:space="preserve"> - </t>
  </si>
  <si>
    <t>---</t>
  </si>
  <si>
    <t>33141119-7</t>
  </si>
  <si>
    <t>5x5cm</t>
  </si>
  <si>
    <t>7,5x7,5cm</t>
  </si>
  <si>
    <t>10x10cm</t>
  </si>
  <si>
    <t>op.</t>
  </si>
  <si>
    <t>15x15cm</t>
  </si>
  <si>
    <t>33141112-8</t>
  </si>
  <si>
    <t>szt.</t>
  </si>
  <si>
    <t>10cmx20cm</t>
  </si>
  <si>
    <t>7,6x7,6cm</t>
  </si>
  <si>
    <t>7,6x20,3cm</t>
  </si>
  <si>
    <t>7,6x40,6cm</t>
  </si>
  <si>
    <t>12,7x22,8cm</t>
  </si>
  <si>
    <t>9,5x9,5cm</t>
  </si>
  <si>
    <t>10x13 cm</t>
  </si>
  <si>
    <t>15x17 cm</t>
  </si>
  <si>
    <t>Maść hemostatyczna do powstrzymywania i zapobiegania krwawień ze skóry i błon śluzowych o działaniu wzmacniającym naturalne mechanizmy krzepnięcia krwi, przyspiesza gojenie się ran, tworzy barierę ochronną typu Emofix, 30 g</t>
  </si>
  <si>
    <t>33141111-1</t>
  </si>
  <si>
    <t>35x10cm</t>
  </si>
  <si>
    <t>Włókninowe plastry - paski  do łączenia brzegów skóry typu Omni Strip</t>
  </si>
  <si>
    <t>3x76mm</t>
  </si>
  <si>
    <t>39512200-6</t>
  </si>
  <si>
    <t>210x160cm</t>
  </si>
  <si>
    <t>2,5cm x9,14mm</t>
  </si>
  <si>
    <t>cena jedn.netto</t>
  </si>
  <si>
    <t>VAT</t>
  </si>
  <si>
    <t>Wartość VAT</t>
  </si>
  <si>
    <t>Cena jedn. Brutto</t>
  </si>
  <si>
    <t>Wartość netto</t>
  </si>
  <si>
    <t>Wartość brutto</t>
  </si>
  <si>
    <t>Folia NRC, wykonana z metalicznej folii posiadającej dwie strony - złotą i srebrną. Parametry: materiał wykonania: metaliczna folia PE; rozmiar: 210 x 160 cm; 
rozmiar po złożeniu: 6,5 x 9 cm; 
produkt niejałowy.</t>
  </si>
  <si>
    <t>Kompres uciskowy w kształcie dysku, do zakładania opatrunku uciskowego na tętnice.</t>
  </si>
  <si>
    <t>Mikroporowaty przylepiec, delikatny dla skóry, wodoodporny. Charakteryzujący się wysoką przylepnością do 72h, łatwy do dzielenia wzdłuż i w poprzek. Oddychający, hypoalergiczny, bez lateksu.</t>
  </si>
  <si>
    <t>30g</t>
  </si>
  <si>
    <t>Opatrunek kontaktowy o działaniu nawilżająco-natłuszczającym, jałowy, nieprzywierający do rany, wykonany z dzianiny wiskozowej impregnowanej emulsją oleisto – wodną 7,6 x 7,6cm</t>
  </si>
  <si>
    <t>Opatrunek kontaktowy o działaniu nawilżająco-natłuszczającym, jałowy, nieprzywierający do rany, wykonany z dzianiny wiskozowej impregnowanej emulsją oleisto - wodną 7,6 x 20,3cm</t>
  </si>
  <si>
    <t>Opatrunek kontaktowy o działaniu nawilżająco-natłuszczającym, jałowy, nieprzywierający do rany, wykonany z dzianiny wiskozowej impregnowanej emulsją oleisto - wodną 7,6 x 40,6cm</t>
  </si>
  <si>
    <t>Opatrunek kontaktowy o działaniu nawilżająco-natłuszczającym, jałowy, nieprzywierający do rany, wykonany z dzianiny wiskozowej impregnowanej emulsją oleisto - wodną 12,7 x 22,8cm</t>
  </si>
  <si>
    <t>Jałowy, nieprzywierający, kontaktowy opatrunek z jodyną powidonową, wykonany z dzianiny wiskozowej nasączonej 10% rozpuszczalnym żelem jodoforowym  5 x 5cm</t>
  </si>
  <si>
    <t>Jałowy, nieprzywierający, kontaktowy opatrunek z jodyną powidonową, wykonany z dzianiny wiskozowej nasączonej 10% rozpuszczalnym żelem jodoforowym  9,5 x 9,5cm</t>
  </si>
  <si>
    <t>Siatka elastyczno - opatrunkowa typu Codofix nr 14, w stanie swobodnym o długości 1m. *jako model wzorcowy Zamawiający przyjął typ Codofix. Jednocześnie Zamawiający wskazuje,że dopuszcza rozwiązanie /produkt równoważny do wskazanego modelu wzorcowego.</t>
  </si>
  <si>
    <t>Siatka elastyczno - opatrunkowa typu Codofix nr  6, w stanie swobodnym o długości 1m.*jako model wzorcowy Zamawiający przyjął typ Codofix. Jednocześnie Zamawiający wskazuje,że dopuszcza rozwiązanie /produkt równoważny do wskazanego modelu wzorcowego.</t>
  </si>
  <si>
    <t>Siatka elastyczno - opatrunkowa typu Codofix nr 4, w stanie swobodnym o długości 10m*jako model wzorcowy Zamawiający przyjął typ Codofix. Jednocześnie Zamawiający wskazuje,że dopuszcza rozwiązanie /produkt równoważny do wskazanego modelu wzorcowego.</t>
  </si>
  <si>
    <t xml:space="preserve">Opatrunek  z siatki bawełnianej, impregnowanej neutralną maścią, nie zawierającą składników czynnych i uczulających. Nie przykleja się do rany, chroni przed jej wysychaniem, zapobiega kurczeniu się blizny, zapewnia dobrą wentylację, przepuszczający wydzielinę. Można do ciąć na kawałki o dowolnych wymiarach, jałowy. </t>
  </si>
  <si>
    <t xml:space="preserve">Opatrunek wyspowy typu Cosmopor, jałowy,samoprzylepny na rany z chłonnym wkładem.Zamawiający wskazuje,że dopuszcza rozwiązanie/produkt równoważny do wskazanego modelu wzorcowego . </t>
  </si>
  <si>
    <t>Opatrunek hydrokoloidowy wykonany z trzech hydrokoloidów zawieszonych w macierzy polimerowej, wodoodporny typu Granuflex. *jako model wzorcowy Zamawiający przyjął typ Granuflex. Jednocześnie Zamawiający wskazuje, że dopuszcza rozwiązanie/produkt równoważny do wskazanego modelu wzorcowego.</t>
  </si>
  <si>
    <t xml:space="preserve">Opatrunek hydrowłóknisty zawierający jony srebra, wzmocniony przeszyciami z elastycznych włókien nylonowych, przeznaczony na rany oparzeniowe  10 x 13cm
</t>
  </si>
  <si>
    <t>Opatrunek hydrowłóknisty zawierający jony srebra, wzmocniony przeszyciami z elastycznych włókien nylonowych, przeznaczony na rany oparzeniowe  15 x 17cm</t>
  </si>
  <si>
    <r>
      <t xml:space="preserve">Chusta trójkątna bawełniana posiadająca obszyte brzegi zapobiegające strzępieniu </t>
    </r>
    <r>
      <rPr>
        <b/>
        <sz val="9"/>
        <rFont val="Arial"/>
        <family val="2"/>
        <charset val="238"/>
      </rPr>
      <t>pakowana pojedynczo.</t>
    </r>
  </si>
  <si>
    <t>Opatrunek z siatki poliamidowej pokrytej srebrem metalicznym,impregnowany maścią nie zawierajacą wazeliny.Nie przykleja się do rany,pielęgnuje jej brzegi i zapewnia elastyczność.Przepuszczalny dla powietrza,pary wodnej i wydzieliny rany.Każda sztuka pakowana pojedynczo.</t>
  </si>
  <si>
    <t>Razem</t>
  </si>
  <si>
    <t>Opatrunek hydroaktywny, aktywowany roztworem Ringera,którego rdzeń stanowi superabsorbent zawierający substancję antybakteryjną biguanid poliheksametylenowy-PHMB.Pochania wysięk całą powierzchnią.Przeznaczony do leczenia ran długo i trudno gojących,także zakażonych.Zapewnia wilgotne środowisko,niszczy biofilm oraz przywraca fizjologiczne pH.*jako model wzorcowy Zamawiający przyjął typ HydroClean Cavity. Jednocześnie Zamawiający wskazuje, że dopuszcza rozwiązanie/produkt równoważny do wskazanego modelu wzorcowego.</t>
  </si>
  <si>
    <t>Ilość</t>
  </si>
  <si>
    <t>LF.63.68.2023 (134699)</t>
  </si>
  <si>
    <t>Nr katalogowy</t>
  </si>
  <si>
    <t>Nazwa procucenta</t>
  </si>
  <si>
    <t>Zamawiający wyraża zgodę na składanie ofert na poszczególne pozycje</t>
  </si>
  <si>
    <t xml:space="preserve"> </t>
  </si>
  <si>
    <t>ZAŁĄCZNIK NR 1 FORMULARZ ASORTYMENTOWO-CENOWY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</si>
</sst>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6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1"/>
    </font>
    <font>
      <b/>
      <sz val="9"/>
      <name val="Arial"/>
      <family val="2"/>
      <charset val="238"/>
    </font>
    <font>
      <sz val="10"/>
      <name val="Times New Roman"/>
      <family val="1"/>
      <charset val="1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 applyProtection="1">
      <alignment horizontal="left" vertical="center" wrapText="1"/>
      <protection locked="0"/>
    </xf>
    <xf numFmtId="1" fontId="1" fillId="2" borderId="1" xfId="3" applyNumberFormat="1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1" fillId="0" borderId="1" xfId="2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1" applyFont="1" applyBorder="1" applyAlignment="1" applyProtection="1">
      <alignment horizontal="left" vertical="center" wrapText="1"/>
      <protection locked="0"/>
    </xf>
    <xf numFmtId="1" fontId="1" fillId="0" borderId="1" xfId="2" applyNumberFormat="1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 wrapText="1"/>
    </xf>
    <xf numFmtId="164" fontId="9" fillId="0" borderId="1" xfId="0" applyNumberFormat="1" applyFont="1" applyBorder="1"/>
    <xf numFmtId="164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164" fontId="13" fillId="0" borderId="1" xfId="0" applyNumberFormat="1" applyFont="1" applyBorder="1"/>
    <xf numFmtId="3" fontId="9" fillId="0" borderId="1" xfId="0" applyNumberFormat="1" applyFont="1" applyFill="1" applyBorder="1" applyAlignment="1">
      <alignment horizontal="center"/>
    </xf>
    <xf numFmtId="0" fontId="14" fillId="0" borderId="0" xfId="0" applyFont="1" applyFill="1" applyBorder="1" applyAlignment="1"/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3" applyNumberFormat="1" applyFont="1" applyFill="1" applyBorder="1" applyAlignment="1" applyProtection="1">
      <alignment horizontal="center" vertical="center" wrapText="1"/>
    </xf>
    <xf numFmtId="1" fontId="1" fillId="2" borderId="1" xfId="2" applyNumberFormat="1" applyFont="1" applyFill="1" applyBorder="1" applyAlignment="1" applyProtection="1">
      <alignment horizontal="center" vertical="center"/>
    </xf>
    <xf numFmtId="1" fontId="1" fillId="2" borderId="1" xfId="3" applyNumberFormat="1" applyFont="1" applyFill="1" applyBorder="1" applyAlignment="1" applyProtection="1">
      <alignment horizontal="center" vertical="center"/>
    </xf>
    <xf numFmtId="1" fontId="1" fillId="0" borderId="1" xfId="3" applyNumberFormat="1" applyFont="1" applyFill="1" applyBorder="1" applyAlignment="1" applyProtection="1">
      <alignment horizontal="center" vertical="center"/>
    </xf>
    <xf numFmtId="1" fontId="1" fillId="0" borderId="1" xfId="3" applyNumberFormat="1" applyFont="1" applyBorder="1" applyAlignment="1" applyProtection="1">
      <alignment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1" fontId="1" fillId="2" borderId="1" xfId="3" applyNumberFormat="1" applyFont="1" applyFill="1" applyBorder="1" applyAlignment="1" applyProtection="1">
      <alignment vertical="center" wrapText="1"/>
      <protection locked="0"/>
    </xf>
    <xf numFmtId="0" fontId="1" fillId="0" borderId="1" xfId="2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vertical="center" wrapText="1"/>
    </xf>
    <xf numFmtId="1" fontId="1" fillId="2" borderId="1" xfId="0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</cellXfs>
  <cellStyles count="4">
    <cellStyle name="Excel Built-in Normal" xfId="3"/>
    <cellStyle name="Excel Built-in Normal 1" xfId="2"/>
    <cellStyle name="Normalny" xfId="0" builtinId="0"/>
    <cellStyle name="Normalny 2" xfId="1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>
      <pane ySplit="5" topLeftCell="A21" activePane="bottomLeft" state="frozen"/>
      <selection pane="bottomLeft" activeCell="E2" sqref="E2"/>
    </sheetView>
  </sheetViews>
  <sheetFormatPr defaultRowHeight="14.25"/>
  <cols>
    <col min="1" max="1" width="3.5" customWidth="1"/>
    <col min="2" max="2" width="52.875" customWidth="1"/>
    <col min="3" max="3" width="13.375" customWidth="1"/>
    <col min="4" max="4" width="5" customWidth="1"/>
    <col min="5" max="5" width="5.625" customWidth="1"/>
    <col min="6" max="6" width="9.25" customWidth="1"/>
    <col min="7" max="7" width="11.25" customWidth="1"/>
    <col min="8" max="8" width="13.375" customWidth="1"/>
    <col min="9" max="9" width="9.625" customWidth="1"/>
    <col min="14" max="14" width="10.75" bestFit="1" customWidth="1"/>
    <col min="15" max="15" width="11.25" customWidth="1"/>
    <col min="16" max="16" width="12" customWidth="1"/>
  </cols>
  <sheetData>
    <row r="1" spans="1:16" ht="15">
      <c r="A1" s="47" t="s">
        <v>64</v>
      </c>
      <c r="B1" s="47"/>
    </row>
    <row r="3" spans="1:16" ht="23.25" customHeight="1">
      <c r="A3" s="50" t="s">
        <v>69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4.25" customHeight="1">
      <c r="A4" s="48" t="s">
        <v>0</v>
      </c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45" t="s">
        <v>65</v>
      </c>
      <c r="H4" s="45" t="s">
        <v>66</v>
      </c>
      <c r="I4" s="49" t="s">
        <v>63</v>
      </c>
      <c r="J4" s="48" t="s">
        <v>35</v>
      </c>
      <c r="K4" s="48" t="s">
        <v>36</v>
      </c>
      <c r="L4" s="48" t="s">
        <v>37</v>
      </c>
      <c r="M4" s="48" t="s">
        <v>38</v>
      </c>
      <c r="N4" s="48" t="s">
        <v>39</v>
      </c>
      <c r="O4" s="48" t="s">
        <v>37</v>
      </c>
      <c r="P4" s="48" t="s">
        <v>40</v>
      </c>
    </row>
    <row r="5" spans="1:16" ht="48" customHeight="1">
      <c r="A5" s="48"/>
      <c r="B5" s="48"/>
      <c r="C5" s="48"/>
      <c r="D5" s="48"/>
      <c r="E5" s="48"/>
      <c r="F5" s="48"/>
      <c r="G5" s="46"/>
      <c r="H5" s="46"/>
      <c r="I5" s="49"/>
      <c r="J5" s="48"/>
      <c r="K5" s="48"/>
      <c r="L5" s="48"/>
      <c r="M5" s="48"/>
      <c r="N5" s="48"/>
      <c r="O5" s="48"/>
      <c r="P5" s="48"/>
    </row>
    <row r="6" spans="1:16" ht="41.25" customHeight="1">
      <c r="A6" s="1">
        <v>1</v>
      </c>
      <c r="B6" s="3" t="s">
        <v>59</v>
      </c>
      <c r="C6" s="2" t="s">
        <v>8</v>
      </c>
      <c r="D6" s="27" t="s">
        <v>18</v>
      </c>
      <c r="E6" s="8">
        <v>1</v>
      </c>
      <c r="F6" s="28" t="s">
        <v>9</v>
      </c>
      <c r="G6" s="28"/>
      <c r="H6" s="28"/>
      <c r="I6" s="23">
        <v>900</v>
      </c>
      <c r="J6" s="19">
        <v>0</v>
      </c>
      <c r="K6" s="20">
        <v>0.08</v>
      </c>
      <c r="L6" s="19">
        <f>J6*K6</f>
        <v>0</v>
      </c>
      <c r="M6" s="19">
        <f>J6+L6</f>
        <v>0</v>
      </c>
      <c r="N6" s="18">
        <f>I6*J6</f>
        <v>0</v>
      </c>
      <c r="O6" s="18">
        <f>I6*L6</f>
        <v>0</v>
      </c>
      <c r="P6" s="18">
        <f>I6*M6</f>
        <v>0</v>
      </c>
    </row>
    <row r="7" spans="1:16" ht="69.75" customHeight="1">
      <c r="A7" s="1">
        <v>2</v>
      </c>
      <c r="B7" s="3" t="s">
        <v>52</v>
      </c>
      <c r="C7" s="2" t="s">
        <v>8</v>
      </c>
      <c r="D7" s="10" t="s">
        <v>6</v>
      </c>
      <c r="E7" s="8">
        <v>1</v>
      </c>
      <c r="F7" s="29" t="s">
        <v>10</v>
      </c>
      <c r="G7" s="29"/>
      <c r="H7" s="29"/>
      <c r="I7" s="23">
        <v>18</v>
      </c>
      <c r="J7" s="19">
        <v>0</v>
      </c>
      <c r="K7" s="20">
        <v>0.08</v>
      </c>
      <c r="L7" s="19">
        <f t="shared" ref="L7:L28" si="0">J7*K7</f>
        <v>0</v>
      </c>
      <c r="M7" s="19">
        <f t="shared" ref="M7:M28" si="1">J7+L7</f>
        <v>0</v>
      </c>
      <c r="N7" s="18">
        <f t="shared" ref="N7:N28" si="2">I7*J7</f>
        <v>0</v>
      </c>
      <c r="O7" s="18">
        <f t="shared" ref="O7:O28" si="3">I7*L7</f>
        <v>0</v>
      </c>
      <c r="P7" s="18">
        <f t="shared" ref="P7:P28" si="4">I7*M7</f>
        <v>0</v>
      </c>
    </row>
    <row r="8" spans="1:16" ht="73.5" customHeight="1">
      <c r="A8" s="1">
        <v>3</v>
      </c>
      <c r="B8" s="16" t="s">
        <v>51</v>
      </c>
      <c r="C8" s="2" t="s">
        <v>8</v>
      </c>
      <c r="D8" s="10" t="s">
        <v>6</v>
      </c>
      <c r="E8" s="8">
        <v>1</v>
      </c>
      <c r="F8" s="29" t="s">
        <v>10</v>
      </c>
      <c r="G8" s="29"/>
      <c r="H8" s="29"/>
      <c r="I8" s="23">
        <v>10</v>
      </c>
      <c r="J8" s="19">
        <v>0</v>
      </c>
      <c r="K8" s="20">
        <v>0.08</v>
      </c>
      <c r="L8" s="19">
        <f t="shared" si="0"/>
        <v>0</v>
      </c>
      <c r="M8" s="19">
        <f t="shared" si="1"/>
        <v>0</v>
      </c>
      <c r="N8" s="18">
        <f t="shared" si="2"/>
        <v>0</v>
      </c>
      <c r="O8" s="18">
        <f t="shared" si="3"/>
        <v>0</v>
      </c>
      <c r="P8" s="18">
        <f t="shared" si="4"/>
        <v>0</v>
      </c>
    </row>
    <row r="9" spans="1:16" ht="70.5" customHeight="1">
      <c r="A9" s="1">
        <v>4</v>
      </c>
      <c r="B9" s="4" t="s">
        <v>53</v>
      </c>
      <c r="C9" s="2" t="s">
        <v>8</v>
      </c>
      <c r="D9" s="10" t="s">
        <v>6</v>
      </c>
      <c r="E9" s="8">
        <v>1</v>
      </c>
      <c r="F9" s="29" t="s">
        <v>10</v>
      </c>
      <c r="G9" s="29"/>
      <c r="H9" s="29"/>
      <c r="I9" s="21">
        <v>20</v>
      </c>
      <c r="J9" s="19">
        <v>0</v>
      </c>
      <c r="K9" s="20">
        <v>0.08</v>
      </c>
      <c r="L9" s="19">
        <f t="shared" si="0"/>
        <v>0</v>
      </c>
      <c r="M9" s="19">
        <f t="shared" si="1"/>
        <v>0</v>
      </c>
      <c r="N9" s="18">
        <f t="shared" si="2"/>
        <v>0</v>
      </c>
      <c r="O9" s="18">
        <f t="shared" si="3"/>
        <v>0</v>
      </c>
      <c r="P9" s="18">
        <f t="shared" si="4"/>
        <v>0</v>
      </c>
    </row>
    <row r="10" spans="1:16" ht="83.25" customHeight="1">
      <c r="A10" s="1">
        <v>5</v>
      </c>
      <c r="B10" s="14" t="s">
        <v>54</v>
      </c>
      <c r="C10" s="2" t="s">
        <v>8</v>
      </c>
      <c r="D10" s="27" t="s">
        <v>6</v>
      </c>
      <c r="E10" s="30">
        <v>30</v>
      </c>
      <c r="F10" s="26" t="s">
        <v>19</v>
      </c>
      <c r="G10" s="44"/>
      <c r="H10" s="44"/>
      <c r="I10" s="21">
        <v>10</v>
      </c>
      <c r="J10" s="19">
        <v>0</v>
      </c>
      <c r="K10" s="20">
        <v>0.08</v>
      </c>
      <c r="L10" s="19">
        <f t="shared" si="0"/>
        <v>0</v>
      </c>
      <c r="M10" s="19">
        <f t="shared" si="1"/>
        <v>0</v>
      </c>
      <c r="N10" s="18">
        <f t="shared" si="2"/>
        <v>0</v>
      </c>
      <c r="O10" s="18">
        <f t="shared" si="3"/>
        <v>0</v>
      </c>
      <c r="P10" s="18">
        <f t="shared" si="4"/>
        <v>0</v>
      </c>
    </row>
    <row r="11" spans="1:16" ht="55.5" customHeight="1">
      <c r="A11" s="1">
        <v>6</v>
      </c>
      <c r="B11" s="15" t="s">
        <v>45</v>
      </c>
      <c r="C11" s="2" t="s">
        <v>8</v>
      </c>
      <c r="D11" s="10" t="s">
        <v>6</v>
      </c>
      <c r="E11" s="31">
        <v>50</v>
      </c>
      <c r="F11" s="32" t="s">
        <v>20</v>
      </c>
      <c r="G11" s="32"/>
      <c r="H11" s="32"/>
      <c r="I11" s="21">
        <v>3</v>
      </c>
      <c r="J11" s="19">
        <v>0</v>
      </c>
      <c r="K11" s="20">
        <v>0.08</v>
      </c>
      <c r="L11" s="19">
        <f t="shared" si="0"/>
        <v>0</v>
      </c>
      <c r="M11" s="19">
        <f t="shared" si="1"/>
        <v>0</v>
      </c>
      <c r="N11" s="18">
        <f t="shared" si="2"/>
        <v>0</v>
      </c>
      <c r="O11" s="18">
        <f t="shared" si="3"/>
        <v>0</v>
      </c>
      <c r="P11" s="18">
        <f t="shared" si="4"/>
        <v>0</v>
      </c>
    </row>
    <row r="12" spans="1:16" ht="59.25" customHeight="1">
      <c r="A12" s="1">
        <v>7</v>
      </c>
      <c r="B12" s="15" t="s">
        <v>46</v>
      </c>
      <c r="C12" s="2" t="s">
        <v>8</v>
      </c>
      <c r="D12" s="27" t="s">
        <v>6</v>
      </c>
      <c r="E12" s="31">
        <v>24</v>
      </c>
      <c r="F12" s="33" t="s">
        <v>21</v>
      </c>
      <c r="G12" s="33"/>
      <c r="H12" s="33"/>
      <c r="I12" s="21">
        <v>3</v>
      </c>
      <c r="J12" s="19">
        <v>0</v>
      </c>
      <c r="K12" s="20">
        <v>0.08</v>
      </c>
      <c r="L12" s="19">
        <f t="shared" si="0"/>
        <v>0</v>
      </c>
      <c r="M12" s="19">
        <f t="shared" si="1"/>
        <v>0</v>
      </c>
      <c r="N12" s="18">
        <f t="shared" si="2"/>
        <v>0</v>
      </c>
      <c r="O12" s="18">
        <f t="shared" si="3"/>
        <v>0</v>
      </c>
      <c r="P12" s="18">
        <f t="shared" si="4"/>
        <v>0</v>
      </c>
    </row>
    <row r="13" spans="1:16" ht="67.5" customHeight="1">
      <c r="A13" s="1">
        <v>8</v>
      </c>
      <c r="B13" s="15" t="s">
        <v>47</v>
      </c>
      <c r="C13" s="2" t="s">
        <v>8</v>
      </c>
      <c r="D13" s="27" t="s">
        <v>6</v>
      </c>
      <c r="E13" s="31">
        <v>36</v>
      </c>
      <c r="F13" s="34" t="s">
        <v>22</v>
      </c>
      <c r="G13" s="34"/>
      <c r="H13" s="34"/>
      <c r="I13" s="21">
        <v>2</v>
      </c>
      <c r="J13" s="19">
        <v>0</v>
      </c>
      <c r="K13" s="20">
        <v>0.08</v>
      </c>
      <c r="L13" s="19">
        <f t="shared" si="0"/>
        <v>0</v>
      </c>
      <c r="M13" s="19">
        <f t="shared" si="1"/>
        <v>0</v>
      </c>
      <c r="N13" s="18">
        <f t="shared" si="2"/>
        <v>0</v>
      </c>
      <c r="O13" s="18">
        <f t="shared" si="3"/>
        <v>0</v>
      </c>
      <c r="P13" s="18">
        <f t="shared" si="4"/>
        <v>0</v>
      </c>
    </row>
    <row r="14" spans="1:16" ht="67.5" customHeight="1">
      <c r="A14" s="1">
        <v>9</v>
      </c>
      <c r="B14" s="15" t="s">
        <v>48</v>
      </c>
      <c r="C14" s="2" t="s">
        <v>8</v>
      </c>
      <c r="D14" s="27" t="s">
        <v>6</v>
      </c>
      <c r="E14" s="31">
        <v>12</v>
      </c>
      <c r="F14" s="33" t="s">
        <v>23</v>
      </c>
      <c r="G14" s="33"/>
      <c r="H14" s="33"/>
      <c r="I14" s="21">
        <v>4</v>
      </c>
      <c r="J14" s="19">
        <v>0</v>
      </c>
      <c r="K14" s="20">
        <v>0.08</v>
      </c>
      <c r="L14" s="19">
        <f t="shared" si="0"/>
        <v>0</v>
      </c>
      <c r="M14" s="19">
        <f t="shared" si="1"/>
        <v>0</v>
      </c>
      <c r="N14" s="18">
        <f t="shared" si="2"/>
        <v>0</v>
      </c>
      <c r="O14" s="18">
        <f t="shared" si="3"/>
        <v>0</v>
      </c>
      <c r="P14" s="18">
        <f t="shared" si="4"/>
        <v>0</v>
      </c>
    </row>
    <row r="15" spans="1:16" ht="49.5" customHeight="1">
      <c r="A15" s="1">
        <v>10</v>
      </c>
      <c r="B15" s="35" t="s">
        <v>49</v>
      </c>
      <c r="C15" s="2" t="s">
        <v>8</v>
      </c>
      <c r="D15" s="27" t="s">
        <v>18</v>
      </c>
      <c r="E15" s="30">
        <v>25</v>
      </c>
      <c r="F15" s="32" t="s">
        <v>12</v>
      </c>
      <c r="G15" s="32"/>
      <c r="H15" s="32"/>
      <c r="I15" s="21">
        <v>400</v>
      </c>
      <c r="J15" s="19">
        <v>0</v>
      </c>
      <c r="K15" s="20">
        <v>0.08</v>
      </c>
      <c r="L15" s="19">
        <f t="shared" si="0"/>
        <v>0</v>
      </c>
      <c r="M15" s="19">
        <f t="shared" si="1"/>
        <v>0</v>
      </c>
      <c r="N15" s="18">
        <f t="shared" si="2"/>
        <v>0</v>
      </c>
      <c r="O15" s="18">
        <f t="shared" si="3"/>
        <v>0</v>
      </c>
      <c r="P15" s="18">
        <f t="shared" si="4"/>
        <v>0</v>
      </c>
    </row>
    <row r="16" spans="1:16" ht="51" customHeight="1">
      <c r="A16" s="1">
        <v>11</v>
      </c>
      <c r="B16" s="35" t="s">
        <v>50</v>
      </c>
      <c r="C16" s="2" t="s">
        <v>8</v>
      </c>
      <c r="D16" s="27" t="s">
        <v>18</v>
      </c>
      <c r="E16" s="30">
        <v>25</v>
      </c>
      <c r="F16" s="33" t="s">
        <v>24</v>
      </c>
      <c r="G16" s="33"/>
      <c r="H16" s="33"/>
      <c r="I16" s="21">
        <v>400</v>
      </c>
      <c r="J16" s="19">
        <v>0</v>
      </c>
      <c r="K16" s="20">
        <v>0.08</v>
      </c>
      <c r="L16" s="19">
        <f t="shared" si="0"/>
        <v>0</v>
      </c>
      <c r="M16" s="19">
        <f t="shared" si="1"/>
        <v>0</v>
      </c>
      <c r="N16" s="18">
        <f t="shared" si="2"/>
        <v>0</v>
      </c>
      <c r="O16" s="18">
        <f t="shared" si="3"/>
        <v>0</v>
      </c>
      <c r="P16" s="18">
        <f t="shared" si="4"/>
        <v>0</v>
      </c>
    </row>
    <row r="17" spans="1:18" ht="42.75" customHeight="1">
      <c r="A17" s="1">
        <v>12</v>
      </c>
      <c r="B17" s="35" t="s">
        <v>57</v>
      </c>
      <c r="C17" s="2" t="s">
        <v>17</v>
      </c>
      <c r="D17" s="6" t="s">
        <v>18</v>
      </c>
      <c r="E17" s="30">
        <v>1</v>
      </c>
      <c r="F17" s="36" t="s">
        <v>25</v>
      </c>
      <c r="G17" s="36"/>
      <c r="H17" s="36"/>
      <c r="I17" s="21">
        <v>10</v>
      </c>
      <c r="J17" s="19">
        <v>0</v>
      </c>
      <c r="K17" s="20">
        <v>0.08</v>
      </c>
      <c r="L17" s="19">
        <f t="shared" si="0"/>
        <v>0</v>
      </c>
      <c r="M17" s="19">
        <f t="shared" si="1"/>
        <v>0</v>
      </c>
      <c r="N17" s="18">
        <f t="shared" si="2"/>
        <v>0</v>
      </c>
      <c r="O17" s="18">
        <f t="shared" si="3"/>
        <v>0</v>
      </c>
      <c r="P17" s="18">
        <f t="shared" si="4"/>
        <v>0</v>
      </c>
    </row>
    <row r="18" spans="1:18" ht="44.25" customHeight="1">
      <c r="A18" s="1">
        <v>13</v>
      </c>
      <c r="B18" s="35" t="s">
        <v>58</v>
      </c>
      <c r="C18" s="2" t="s">
        <v>17</v>
      </c>
      <c r="D18" s="5" t="s">
        <v>7</v>
      </c>
      <c r="E18" s="30">
        <v>1</v>
      </c>
      <c r="F18" s="36" t="s">
        <v>26</v>
      </c>
      <c r="G18" s="36"/>
      <c r="H18" s="36"/>
      <c r="I18" s="21">
        <v>20</v>
      </c>
      <c r="J18" s="19">
        <v>0</v>
      </c>
      <c r="K18" s="20">
        <v>0.08</v>
      </c>
      <c r="L18" s="19">
        <f t="shared" si="0"/>
        <v>0</v>
      </c>
      <c r="M18" s="19">
        <f t="shared" si="1"/>
        <v>0</v>
      </c>
      <c r="N18" s="18">
        <f t="shared" si="2"/>
        <v>0</v>
      </c>
      <c r="O18" s="18">
        <f t="shared" si="3"/>
        <v>0</v>
      </c>
      <c r="P18" s="18">
        <f t="shared" si="4"/>
        <v>0</v>
      </c>
    </row>
    <row r="19" spans="1:18" ht="82.5" customHeight="1">
      <c r="A19" s="1">
        <v>14</v>
      </c>
      <c r="B19" s="17" t="s">
        <v>56</v>
      </c>
      <c r="C19" s="2" t="s">
        <v>8</v>
      </c>
      <c r="D19" s="27" t="s">
        <v>7</v>
      </c>
      <c r="E19" s="30">
        <v>1</v>
      </c>
      <c r="F19" s="26" t="s">
        <v>14</v>
      </c>
      <c r="G19" s="44"/>
      <c r="H19" s="44"/>
      <c r="I19" s="21">
        <v>180</v>
      </c>
      <c r="J19" s="19">
        <v>0</v>
      </c>
      <c r="K19" s="20">
        <v>0.08</v>
      </c>
      <c r="L19" s="19">
        <f t="shared" si="0"/>
        <v>0</v>
      </c>
      <c r="M19" s="19">
        <f t="shared" si="1"/>
        <v>0</v>
      </c>
      <c r="N19" s="18">
        <f t="shared" si="2"/>
        <v>0</v>
      </c>
      <c r="O19" s="18">
        <f t="shared" si="3"/>
        <v>0</v>
      </c>
      <c r="P19" s="18">
        <f t="shared" si="4"/>
        <v>0</v>
      </c>
    </row>
    <row r="20" spans="1:18" ht="87.75" customHeight="1">
      <c r="A20" s="1">
        <v>15</v>
      </c>
      <c r="B20" s="17" t="s">
        <v>56</v>
      </c>
      <c r="C20" s="2" t="s">
        <v>8</v>
      </c>
      <c r="D20" s="27" t="s">
        <v>18</v>
      </c>
      <c r="E20" s="30">
        <v>1</v>
      </c>
      <c r="F20" s="26" t="s">
        <v>16</v>
      </c>
      <c r="G20" s="44"/>
      <c r="H20" s="44"/>
      <c r="I20" s="21">
        <v>160</v>
      </c>
      <c r="J20" s="19">
        <v>0</v>
      </c>
      <c r="K20" s="20">
        <v>0.08</v>
      </c>
      <c r="L20" s="19">
        <f t="shared" si="0"/>
        <v>0</v>
      </c>
      <c r="M20" s="19">
        <f t="shared" si="1"/>
        <v>0</v>
      </c>
      <c r="N20" s="18">
        <f t="shared" si="2"/>
        <v>0</v>
      </c>
      <c r="O20" s="18">
        <f t="shared" si="3"/>
        <v>0</v>
      </c>
      <c r="P20" s="18">
        <f t="shared" si="4"/>
        <v>0</v>
      </c>
    </row>
    <row r="21" spans="1:18" ht="51">
      <c r="A21" s="1">
        <v>16</v>
      </c>
      <c r="B21" s="9" t="s">
        <v>27</v>
      </c>
      <c r="C21" s="2" t="s">
        <v>8</v>
      </c>
      <c r="D21" s="7" t="s">
        <v>18</v>
      </c>
      <c r="E21" s="8"/>
      <c r="F21" s="36" t="s">
        <v>44</v>
      </c>
      <c r="G21" s="36"/>
      <c r="H21" s="36"/>
      <c r="I21" s="21">
        <v>4</v>
      </c>
      <c r="J21" s="19">
        <v>0</v>
      </c>
      <c r="K21" s="20">
        <v>0.08</v>
      </c>
      <c r="L21" s="19">
        <f t="shared" si="0"/>
        <v>0</v>
      </c>
      <c r="M21" s="19">
        <f t="shared" si="1"/>
        <v>0</v>
      </c>
      <c r="N21" s="18">
        <f t="shared" si="2"/>
        <v>0</v>
      </c>
      <c r="O21" s="18">
        <f t="shared" si="3"/>
        <v>0</v>
      </c>
      <c r="P21" s="18">
        <f t="shared" si="4"/>
        <v>0</v>
      </c>
      <c r="R21" t="s">
        <v>68</v>
      </c>
    </row>
    <row r="22" spans="1:18" ht="73.5" customHeight="1">
      <c r="A22" s="1">
        <v>17</v>
      </c>
      <c r="B22" s="13" t="s">
        <v>55</v>
      </c>
      <c r="C22" s="2" t="s">
        <v>28</v>
      </c>
      <c r="D22" s="27" t="s">
        <v>7</v>
      </c>
      <c r="E22" s="31">
        <v>1</v>
      </c>
      <c r="F22" s="29" t="s">
        <v>29</v>
      </c>
      <c r="G22" s="29"/>
      <c r="H22" s="29"/>
      <c r="I22" s="21">
        <v>560</v>
      </c>
      <c r="J22" s="19">
        <v>0</v>
      </c>
      <c r="K22" s="20">
        <v>0.08</v>
      </c>
      <c r="L22" s="19">
        <f t="shared" si="0"/>
        <v>0</v>
      </c>
      <c r="M22" s="19">
        <f t="shared" si="1"/>
        <v>0</v>
      </c>
      <c r="N22" s="18">
        <f t="shared" si="2"/>
        <v>0</v>
      </c>
      <c r="O22" s="18">
        <f t="shared" si="3"/>
        <v>0</v>
      </c>
      <c r="P22" s="18">
        <f t="shared" si="4"/>
        <v>0</v>
      </c>
    </row>
    <row r="23" spans="1:18" ht="48" customHeight="1">
      <c r="A23" s="1">
        <v>18</v>
      </c>
      <c r="B23" s="37" t="s">
        <v>30</v>
      </c>
      <c r="C23" s="2" t="s">
        <v>17</v>
      </c>
      <c r="D23" s="10" t="s">
        <v>6</v>
      </c>
      <c r="E23" s="8">
        <v>10</v>
      </c>
      <c r="F23" s="29" t="s">
        <v>31</v>
      </c>
      <c r="G23" s="29"/>
      <c r="H23" s="29"/>
      <c r="I23" s="21">
        <v>40</v>
      </c>
      <c r="J23" s="19">
        <v>0</v>
      </c>
      <c r="K23" s="20">
        <v>0.08</v>
      </c>
      <c r="L23" s="19">
        <f t="shared" si="0"/>
        <v>0</v>
      </c>
      <c r="M23" s="19">
        <f t="shared" si="1"/>
        <v>0</v>
      </c>
      <c r="N23" s="18">
        <f t="shared" si="2"/>
        <v>0</v>
      </c>
      <c r="O23" s="18">
        <f t="shared" si="3"/>
        <v>0</v>
      </c>
      <c r="P23" s="18">
        <f t="shared" si="4"/>
        <v>0</v>
      </c>
    </row>
    <row r="24" spans="1:18" ht="75.75" customHeight="1">
      <c r="A24" s="1">
        <v>19</v>
      </c>
      <c r="B24" s="13" t="s">
        <v>41</v>
      </c>
      <c r="C24" s="2" t="s">
        <v>32</v>
      </c>
      <c r="D24" s="10" t="s">
        <v>15</v>
      </c>
      <c r="E24" s="8">
        <v>1</v>
      </c>
      <c r="F24" s="29" t="s">
        <v>33</v>
      </c>
      <c r="G24" s="29"/>
      <c r="H24" s="29"/>
      <c r="I24" s="21">
        <v>38</v>
      </c>
      <c r="J24" s="19">
        <v>0</v>
      </c>
      <c r="K24" s="20">
        <v>0.08</v>
      </c>
      <c r="L24" s="19">
        <f t="shared" si="0"/>
        <v>0</v>
      </c>
      <c r="M24" s="19">
        <f t="shared" si="1"/>
        <v>0</v>
      </c>
      <c r="N24" s="18">
        <f t="shared" si="2"/>
        <v>0</v>
      </c>
      <c r="O24" s="18">
        <f t="shared" si="3"/>
        <v>0</v>
      </c>
      <c r="P24" s="18">
        <f t="shared" si="4"/>
        <v>0</v>
      </c>
    </row>
    <row r="25" spans="1:18" ht="69.75" customHeight="1">
      <c r="A25" s="1">
        <v>20</v>
      </c>
      <c r="B25" s="38" t="s">
        <v>43</v>
      </c>
      <c r="C25" s="1" t="s">
        <v>17</v>
      </c>
      <c r="D25" s="5" t="s">
        <v>7</v>
      </c>
      <c r="E25" s="5">
        <v>1</v>
      </c>
      <c r="F25" s="39" t="s">
        <v>34</v>
      </c>
      <c r="G25" s="39"/>
      <c r="H25" s="39"/>
      <c r="I25" s="21">
        <v>264</v>
      </c>
      <c r="J25" s="19">
        <v>0</v>
      </c>
      <c r="K25" s="20">
        <v>0.08</v>
      </c>
      <c r="L25" s="19">
        <f t="shared" si="0"/>
        <v>0</v>
      </c>
      <c r="M25" s="19">
        <f t="shared" si="1"/>
        <v>0</v>
      </c>
      <c r="N25" s="18">
        <f t="shared" si="2"/>
        <v>0</v>
      </c>
      <c r="O25" s="18">
        <f t="shared" si="3"/>
        <v>0</v>
      </c>
      <c r="P25" s="18">
        <f t="shared" si="4"/>
        <v>0</v>
      </c>
    </row>
    <row r="26" spans="1:18" ht="47.25" customHeight="1">
      <c r="A26" s="1">
        <v>21</v>
      </c>
      <c r="B26" s="14" t="s">
        <v>42</v>
      </c>
      <c r="C26" s="2" t="s">
        <v>11</v>
      </c>
      <c r="D26" s="10" t="s">
        <v>18</v>
      </c>
      <c r="E26" s="8"/>
      <c r="F26" s="40"/>
      <c r="G26" s="40"/>
      <c r="H26" s="40"/>
      <c r="I26" s="21">
        <v>150</v>
      </c>
      <c r="J26" s="19">
        <v>0</v>
      </c>
      <c r="K26" s="20">
        <v>0.08</v>
      </c>
      <c r="L26" s="19">
        <f t="shared" si="0"/>
        <v>0</v>
      </c>
      <c r="M26" s="19">
        <f t="shared" si="1"/>
        <v>0</v>
      </c>
      <c r="N26" s="18">
        <f t="shared" si="2"/>
        <v>0</v>
      </c>
      <c r="O26" s="18">
        <f t="shared" si="3"/>
        <v>0</v>
      </c>
      <c r="P26" s="18">
        <f t="shared" si="4"/>
        <v>0</v>
      </c>
    </row>
    <row r="27" spans="1:18" ht="78" customHeight="1">
      <c r="A27" s="1">
        <v>22</v>
      </c>
      <c r="B27" s="41" t="s">
        <v>60</v>
      </c>
      <c r="C27" s="1" t="s">
        <v>8</v>
      </c>
      <c r="D27" s="42" t="s">
        <v>15</v>
      </c>
      <c r="E27" s="5">
        <v>10</v>
      </c>
      <c r="F27" s="5" t="s">
        <v>14</v>
      </c>
      <c r="G27" s="5"/>
      <c r="H27" s="5"/>
      <c r="I27" s="21">
        <v>5</v>
      </c>
      <c r="J27" s="19">
        <v>0</v>
      </c>
      <c r="K27" s="20">
        <v>0.08</v>
      </c>
      <c r="L27" s="19">
        <f t="shared" si="0"/>
        <v>0</v>
      </c>
      <c r="M27" s="19">
        <f t="shared" si="1"/>
        <v>0</v>
      </c>
      <c r="N27" s="18">
        <f t="shared" si="2"/>
        <v>0</v>
      </c>
      <c r="O27" s="18">
        <f t="shared" si="3"/>
        <v>0</v>
      </c>
      <c r="P27" s="18">
        <f t="shared" si="4"/>
        <v>0</v>
      </c>
    </row>
    <row r="28" spans="1:18" ht="142.5" customHeight="1">
      <c r="A28" s="1">
        <v>23</v>
      </c>
      <c r="B28" s="17" t="s">
        <v>62</v>
      </c>
      <c r="C28" s="2" t="s">
        <v>8</v>
      </c>
      <c r="D28" s="11" t="s">
        <v>15</v>
      </c>
      <c r="E28" s="5">
        <v>10</v>
      </c>
      <c r="F28" s="5" t="s">
        <v>13</v>
      </c>
      <c r="G28" s="5"/>
      <c r="H28" s="5"/>
      <c r="I28" s="21">
        <v>4</v>
      </c>
      <c r="J28" s="19">
        <v>0</v>
      </c>
      <c r="K28" s="20">
        <v>0.08</v>
      </c>
      <c r="L28" s="19">
        <f t="shared" si="0"/>
        <v>0</v>
      </c>
      <c r="M28" s="19">
        <f t="shared" si="1"/>
        <v>0</v>
      </c>
      <c r="N28" s="18">
        <f t="shared" si="2"/>
        <v>0</v>
      </c>
      <c r="O28" s="18">
        <f t="shared" si="3"/>
        <v>0</v>
      </c>
      <c r="P28" s="18">
        <f t="shared" si="4"/>
        <v>0</v>
      </c>
    </row>
    <row r="29" spans="1:18" ht="24.75" customHeight="1">
      <c r="M29" s="12" t="s">
        <v>61</v>
      </c>
      <c r="N29" s="22">
        <f>SUM(N6:N28)</f>
        <v>0</v>
      </c>
      <c r="O29" s="22">
        <f>SUM(O6:O28)</f>
        <v>0</v>
      </c>
      <c r="P29" s="22">
        <f>SUM( P6:P28)</f>
        <v>0</v>
      </c>
    </row>
    <row r="30" spans="1:18" ht="37.5" customHeight="1">
      <c r="B30" s="43" t="s">
        <v>67</v>
      </c>
      <c r="C30" s="24"/>
    </row>
    <row r="31" spans="1:18">
      <c r="B31" s="25"/>
      <c r="C31" s="25"/>
    </row>
  </sheetData>
  <mergeCells count="18">
    <mergeCell ref="E4:E5"/>
    <mergeCell ref="N4:N5"/>
    <mergeCell ref="G4:G5"/>
    <mergeCell ref="H4:H5"/>
    <mergeCell ref="A1:B1"/>
    <mergeCell ref="A3:P3"/>
    <mergeCell ref="A4:A5"/>
    <mergeCell ref="B4:B5"/>
    <mergeCell ref="C4:C5"/>
    <mergeCell ref="D4:D5"/>
    <mergeCell ref="O4:O5"/>
    <mergeCell ref="P4:P5"/>
    <mergeCell ref="J4:J5"/>
    <mergeCell ref="K4:K5"/>
    <mergeCell ref="L4:L5"/>
    <mergeCell ref="M4:M5"/>
    <mergeCell ref="I4:I5"/>
    <mergeCell ref="F4:F5"/>
  </mergeCells>
  <conditionalFormatting sqref="I4:I5">
    <cfRule type="cellIs" dxfId="0" priority="1" operator="between">
      <formula>0.7</formula>
      <formula>1</formula>
    </cfRule>
  </conditionalFormatting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msokol</dc:creator>
  <cp:lastModifiedBy>msokol</cp:lastModifiedBy>
  <cp:lastPrinted>2023-12-08T06:59:57Z</cp:lastPrinted>
  <dcterms:created xsi:type="dcterms:W3CDTF">2023-11-24T07:53:50Z</dcterms:created>
  <dcterms:modified xsi:type="dcterms:W3CDTF">2023-12-08T07:04:30Z</dcterms:modified>
</cp:coreProperties>
</file>